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<sst xmlns="http://schemas.openxmlformats.org/spreadsheetml/2006/main" count="61" uniqueCount="61">
  <si>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EGEBJERGKLUBBEN </t>
  </si>
  <si>
    <t>Udgift</t>
  </si>
  <si>
    <t>Indtægt</t>
  </si>
  <si>
    <t>Resultat</t>
  </si>
  <si>
    <t>Fastelavn</t>
  </si>
  <si>
    <t>Midsommerfest</t>
  </si>
  <si>
    <t>Banko</t>
  </si>
  <si>
    <t>Arrangementer i alt</t>
  </si>
  <si>
    <t xml:space="preserve">Bladtryk </t>
  </si>
  <si>
    <t>Distribution</t>
  </si>
  <si>
    <t>Øvrige blad</t>
  </si>
  <si>
    <t>Leje Fælleshus</t>
  </si>
  <si>
    <t>Møder og generalfors.</t>
  </si>
  <si>
    <t>Småinventar</t>
  </si>
  <si>
    <t>Forsikring</t>
  </si>
  <si>
    <t>Udlejning grill</t>
  </si>
  <si>
    <t>Kasse</t>
  </si>
  <si>
    <t>Annoncedebitorer</t>
  </si>
  <si>
    <t>Lager</t>
  </si>
  <si>
    <t>Primo</t>
  </si>
  <si>
    <t>Årets resultat</t>
  </si>
  <si>
    <t>Ultimo</t>
  </si>
  <si>
    <t>Lis Folke Christensen</t>
  </si>
  <si>
    <t>Revisor</t>
  </si>
  <si>
    <t>TorsdagsTræf</t>
  </si>
  <si>
    <t xml:space="preserve">Julehygge </t>
  </si>
  <si>
    <t>Blad annoncører og abonnenter</t>
  </si>
  <si>
    <t>Skyldige kreditorer</t>
  </si>
  <si>
    <t>EGENKAPITAL:</t>
  </si>
  <si>
    <t>Øvrige arrangementer</t>
  </si>
  <si>
    <t>Tlf./kørsels penge</t>
  </si>
  <si>
    <t>Div. Udgifter</t>
  </si>
  <si>
    <t>Blad i alt</t>
  </si>
  <si>
    <t>Billeder div. Arrangementer</t>
  </si>
  <si>
    <t>PASSIVER:</t>
  </si>
  <si>
    <t>AKTIVER:</t>
  </si>
  <si>
    <t xml:space="preserve">Tilskud i alt </t>
  </si>
  <si>
    <t xml:space="preserve">             DRIFT</t>
  </si>
  <si>
    <t xml:space="preserve"> TILSKUD</t>
  </si>
  <si>
    <t xml:space="preserve">    BLAD</t>
  </si>
  <si>
    <t>Drift i alt</t>
  </si>
  <si>
    <t>Barpasning</t>
  </si>
  <si>
    <t>AKTIVITETER</t>
  </si>
  <si>
    <t>Renter</t>
  </si>
  <si>
    <t>Periodeafg. Poster</t>
  </si>
  <si>
    <t>Bank Nordea</t>
  </si>
  <si>
    <t xml:space="preserve">Tilskud til Seniorklubben </t>
  </si>
  <si>
    <t>Jørgen Bragge</t>
  </si>
  <si>
    <t>Tab på debitorer</t>
  </si>
  <si>
    <t>Tilskud fra grundejerforeninger</t>
  </si>
  <si>
    <t>Ekstraord. tilsk. fra Egebjergnet</t>
  </si>
  <si>
    <t>Bannerindtægt</t>
  </si>
  <si>
    <t>Kontorartikler</t>
  </si>
  <si>
    <t xml:space="preserve">Tilskud til Egebjerg Festival </t>
  </si>
  <si>
    <t>Status 31.12.2012</t>
  </si>
  <si>
    <t>Resultat 1.1. - 31.12.2012</t>
  </si>
  <si>
    <t>Ekstraord. tilsk. fra Kulturhistorisk</t>
  </si>
  <si>
    <t>Revision er foretaget xx/x-13 uden bemærkninger. .</t>
  </si>
  <si>
    <t>Ulla Houe</t>
  </si>
  <si>
    <t>Kasserer</t>
  </si>
  <si>
    <t xml:space="preserve">      Revisor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</si>
</sst>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8" borderId="3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17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3" fillId="0" borderId="0" xfId="15" applyNumberFormat="1" applyFont="1" applyAlignment="1">
      <alignment/>
    </xf>
    <xf numFmtId="3" fontId="3" fillId="0" borderId="0" xfId="15" applyNumberFormat="1" applyFont="1" applyBorder="1" applyAlignment="1">
      <alignment/>
    </xf>
    <xf numFmtId="3" fontId="3" fillId="0" borderId="10" xfId="15" applyNumberFormat="1" applyFont="1" applyBorder="1" applyAlignment="1">
      <alignment/>
    </xf>
    <xf numFmtId="3" fontId="3" fillId="0" borderId="11" xfId="15" applyNumberFormat="1" applyFont="1" applyBorder="1" applyAlignment="1">
      <alignment/>
    </xf>
    <xf numFmtId="3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3" fillId="0" borderId="12" xfId="15" applyNumberFormat="1" applyFont="1" applyBorder="1" applyAlignment="1">
      <alignment/>
    </xf>
    <xf numFmtId="3" fontId="3" fillId="0" borderId="13" xfId="15" applyNumberFormat="1" applyFont="1" applyBorder="1" applyAlignment="1">
      <alignment/>
    </xf>
    <xf numFmtId="3" fontId="3" fillId="0" borderId="14" xfId="15" applyNumberFormat="1" applyFont="1" applyBorder="1" applyAlignment="1">
      <alignment horizontal="center"/>
    </xf>
    <xf numFmtId="3" fontId="3" fillId="0" borderId="14" xfId="15" applyNumberFormat="1" applyFont="1" applyBorder="1" applyAlignment="1">
      <alignment/>
    </xf>
    <xf numFmtId="3" fontId="5" fillId="0" borderId="15" xfId="15" applyNumberFormat="1" applyFont="1" applyBorder="1" applyAlignment="1">
      <alignment/>
    </xf>
    <xf numFmtId="3" fontId="4" fillId="0" borderId="13" xfId="15" applyNumberFormat="1" applyFont="1" applyBorder="1" applyAlignment="1">
      <alignment horizontal="center"/>
    </xf>
    <xf numFmtId="3" fontId="4" fillId="0" borderId="16" xfId="15" applyNumberFormat="1" applyFont="1" applyBorder="1" applyAlignment="1">
      <alignment horizontal="center"/>
    </xf>
    <xf numFmtId="3" fontId="4" fillId="0" borderId="13" xfId="15" applyNumberFormat="1" applyFont="1" applyBorder="1" applyAlignment="1">
      <alignment horizontal="right"/>
    </xf>
    <xf numFmtId="3" fontId="4" fillId="0" borderId="17" xfId="15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4" fillId="0" borderId="10" xfId="15" applyNumberFormat="1" applyFont="1" applyBorder="1" applyAlignment="1">
      <alignment horizontal="center"/>
    </xf>
    <xf numFmtId="3" fontId="5" fillId="0" borderId="18" xfId="15" applyNumberFormat="1" applyFont="1" applyBorder="1" applyAlignment="1">
      <alignment/>
    </xf>
    <xf numFmtId="3" fontId="3" fillId="0" borderId="19" xfId="15" applyNumberFormat="1" applyFont="1" applyBorder="1" applyAlignment="1">
      <alignment/>
    </xf>
    <xf numFmtId="0" fontId="0" fillId="0" borderId="0" xfId="0" applyAlignment="1">
      <alignment/>
    </xf>
    <xf numFmtId="3" fontId="9" fillId="0" borderId="0" xfId="15" applyNumberFormat="1" applyFont="1" applyAlignment="1">
      <alignment/>
    </xf>
    <xf numFmtId="3" fontId="9" fillId="0" borderId="20" xfId="15" applyNumberFormat="1" applyFont="1" applyBorder="1" applyAlignment="1">
      <alignment/>
    </xf>
    <xf numFmtId="3" fontId="9" fillId="0" borderId="16" xfId="15" applyNumberFormat="1" applyFont="1" applyBorder="1" applyAlignment="1">
      <alignment/>
    </xf>
    <xf numFmtId="0" fontId="8" fillId="0" borderId="21" xfId="15" applyNumberFormat="1" applyFont="1" applyBorder="1" applyAlignment="1">
      <alignment horizontal="center"/>
    </xf>
    <xf numFmtId="3" fontId="10" fillId="0" borderId="0" xfId="15" applyNumberFormat="1" applyFont="1" applyAlignment="1">
      <alignment/>
    </xf>
    <xf numFmtId="3" fontId="7" fillId="0" borderId="0" xfId="15" applyNumberFormat="1" applyFont="1" applyBorder="1" applyAlignment="1">
      <alignment/>
    </xf>
    <xf numFmtId="3" fontId="10" fillId="0" borderId="20" xfId="15" applyNumberFormat="1" applyFont="1" applyBorder="1" applyAlignment="1">
      <alignment/>
    </xf>
    <xf numFmtId="3" fontId="10" fillId="0" borderId="22" xfId="15" applyNumberFormat="1" applyFont="1" applyBorder="1" applyAlignment="1">
      <alignment/>
    </xf>
    <xf numFmtId="3" fontId="3" fillId="0" borderId="23" xfId="15" applyNumberFormat="1" applyFont="1" applyBorder="1" applyAlignment="1">
      <alignment/>
    </xf>
    <xf numFmtId="3" fontId="10" fillId="0" borderId="14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10" fillId="0" borderId="15" xfId="15" applyNumberFormat="1" applyFont="1" applyBorder="1" applyAlignment="1">
      <alignment/>
    </xf>
    <xf numFmtId="3" fontId="3" fillId="0" borderId="14" xfId="15" applyNumberFormat="1" applyFont="1" applyBorder="1" applyAlignment="1">
      <alignment/>
    </xf>
    <xf numFmtId="3" fontId="3" fillId="0" borderId="12" xfId="15" applyNumberFormat="1" applyFont="1" applyBorder="1" applyAlignment="1">
      <alignment/>
    </xf>
    <xf numFmtId="3" fontId="10" fillId="0" borderId="21" xfId="15" applyNumberFormat="1" applyFont="1" applyBorder="1" applyAlignment="1">
      <alignment/>
    </xf>
    <xf numFmtId="2" fontId="3" fillId="0" borderId="0" xfId="15" applyNumberFormat="1" applyFont="1" applyAlignment="1">
      <alignment/>
    </xf>
    <xf numFmtId="2" fontId="3" fillId="0" borderId="12" xfId="15" applyNumberFormat="1" applyFont="1" applyBorder="1" applyAlignment="1">
      <alignment/>
    </xf>
    <xf numFmtId="2" fontId="3" fillId="0" borderId="0" xfId="15" applyNumberFormat="1" applyFont="1" applyBorder="1" applyAlignment="1">
      <alignment/>
    </xf>
    <xf numFmtId="2" fontId="3" fillId="0" borderId="11" xfId="15" applyNumberFormat="1" applyFont="1" applyBorder="1" applyAlignment="1">
      <alignment/>
    </xf>
    <xf numFmtId="2" fontId="3" fillId="0" borderId="10" xfId="15" applyNumberFormat="1" applyFont="1" applyBorder="1" applyAlignment="1">
      <alignment/>
    </xf>
    <xf numFmtId="2" fontId="6" fillId="0" borderId="12" xfId="15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4" fontId="3" fillId="0" borderId="0" xfId="15" applyNumberFormat="1" applyFont="1" applyAlignment="1">
      <alignment/>
    </xf>
    <xf numFmtId="4" fontId="3" fillId="0" borderId="0" xfId="15" applyNumberFormat="1" applyFont="1" applyBorder="1" applyAlignment="1">
      <alignment/>
    </xf>
    <xf numFmtId="1" fontId="3" fillId="0" borderId="12" xfId="15" applyNumberFormat="1" applyFont="1" applyBorder="1" applyAlignment="1">
      <alignment/>
    </xf>
    <xf numFmtId="1" fontId="3" fillId="0" borderId="13" xfId="15" applyNumberFormat="1" applyFont="1" applyBorder="1" applyAlignment="1">
      <alignment/>
    </xf>
    <xf numFmtId="1" fontId="3" fillId="0" borderId="11" xfId="15" applyNumberFormat="1" applyFont="1" applyBorder="1" applyAlignment="1">
      <alignment/>
    </xf>
    <xf numFmtId="1" fontId="4" fillId="0" borderId="24" xfId="15" applyNumberFormat="1" applyFont="1" applyBorder="1" applyAlignment="1">
      <alignment/>
    </xf>
    <xf numFmtId="1" fontId="3" fillId="0" borderId="20" xfId="15" applyNumberFormat="1" applyFont="1" applyBorder="1" applyAlignment="1">
      <alignment/>
    </xf>
    <xf numFmtId="1" fontId="3" fillId="0" borderId="25" xfId="15" applyNumberFormat="1" applyFont="1" applyBorder="1" applyAlignment="1">
      <alignment/>
    </xf>
    <xf numFmtId="1" fontId="3" fillId="0" borderId="16" xfId="15" applyNumberFormat="1" applyFont="1" applyBorder="1" applyAlignment="1">
      <alignment/>
    </xf>
    <xf numFmtId="1" fontId="6" fillId="0" borderId="20" xfId="15" applyNumberFormat="1" applyFont="1" applyBorder="1" applyAlignment="1">
      <alignment/>
    </xf>
    <xf numFmtId="1" fontId="3" fillId="0" borderId="23" xfId="15" applyNumberFormat="1" applyFont="1" applyBorder="1" applyAlignment="1">
      <alignment/>
    </xf>
    <xf numFmtId="1" fontId="6" fillId="0" borderId="12" xfId="15" applyNumberFormat="1" applyFont="1" applyBorder="1" applyAlignment="1">
      <alignment/>
    </xf>
    <xf numFmtId="3" fontId="9" fillId="0" borderId="0" xfId="15" applyNumberFormat="1" applyFont="1" applyAlignment="1">
      <alignment horizontal="right"/>
    </xf>
    <xf numFmtId="3" fontId="3" fillId="0" borderId="0" xfId="15" applyNumberFormat="1" applyFont="1" applyBorder="1" applyAlignment="1">
      <alignment horizontal="center"/>
    </xf>
    <xf numFmtId="3" fontId="3" fillId="0" borderId="0" xfId="15" applyNumberFormat="1" applyFont="1" applyAlignment="1">
      <alignment horizontal="right"/>
    </xf>
    <xf numFmtId="3" fontId="3" fillId="0" borderId="22" xfId="15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3" fontId="5" fillId="0" borderId="19" xfId="15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3" fontId="3" fillId="0" borderId="14" xfId="15" applyNumberFormat="1" applyFont="1" applyBorder="1" applyAlignment="1">
      <alignment/>
    </xf>
    <xf numFmtId="3" fontId="3" fillId="0" borderId="12" xfId="15" applyNumberFormat="1" applyFont="1" applyBorder="1" applyAlignment="1">
      <alignment/>
    </xf>
    <xf numFmtId="3" fontId="3" fillId="0" borderId="23" xfId="15" applyNumberFormat="1" applyFont="1" applyBorder="1" applyAlignment="1">
      <alignment horizontal="right"/>
    </xf>
    <xf numFmtId="3" fontId="9" fillId="0" borderId="20" xfId="15" applyNumberFormat="1" applyFont="1" applyBorder="1" applyAlignment="1">
      <alignment horizontal="center" textRotation="90"/>
    </xf>
    <xf numFmtId="3" fontId="9" fillId="0" borderId="16" xfId="15" applyNumberFormat="1" applyFont="1" applyBorder="1" applyAlignment="1">
      <alignment horizontal="center" textRotation="90"/>
    </xf>
    <xf numFmtId="3" fontId="3" fillId="0" borderId="15" xfId="15" applyNumberFormat="1" applyFont="1" applyBorder="1" applyAlignment="1">
      <alignment/>
    </xf>
    <xf numFmtId="3" fontId="3" fillId="0" borderId="13" xfId="15" applyNumberFormat="1" applyFont="1" applyBorder="1" applyAlignment="1">
      <alignment/>
    </xf>
    <xf numFmtId="3" fontId="9" fillId="0" borderId="25" xfId="15" applyNumberFormat="1" applyFont="1" applyBorder="1" applyAlignment="1">
      <alignment textRotation="90"/>
    </xf>
    <xf numFmtId="3" fontId="9" fillId="0" borderId="20" xfId="15" applyNumberFormat="1" applyFont="1" applyBorder="1" applyAlignment="1">
      <alignment textRotation="90"/>
    </xf>
    <xf numFmtId="0" fontId="0" fillId="0" borderId="16" xfId="0" applyBorder="1" applyAlignment="1">
      <alignment textRotation="90"/>
    </xf>
    <xf numFmtId="3" fontId="9" fillId="0" borderId="0" xfId="15" applyNumberFormat="1" applyFont="1" applyAlignment="1">
      <alignment horizontal="center"/>
    </xf>
    <xf numFmtId="3" fontId="9" fillId="0" borderId="0" xfId="15" applyNumberFormat="1" applyFont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D49" sqref="D49"/>
    </sheetView>
  </sheetViews>
  <sheetFormatPr defaultColWidth="9.140625" defaultRowHeight="12.75"/>
  <cols>
    <col min="1" max="1" width="3.140625" style="1" customWidth="1"/>
    <col min="2" max="2" width="23.00390625" style="1" customWidth="1"/>
    <col min="3" max="3" width="9.57421875" style="1" customWidth="1"/>
    <col min="4" max="4" width="10.7109375" style="1" customWidth="1"/>
    <col min="5" max="5" width="12.7109375" style="1" customWidth="1"/>
    <col min="6" max="6" width="9.421875" style="1" customWidth="1"/>
    <col min="7" max="7" width="11.57421875" style="1" bestFit="1" customWidth="1"/>
    <col min="8" max="16384" width="9.140625" style="1" customWidth="1"/>
  </cols>
  <sheetData>
    <row r="1" spans="1:7" ht="18.75" thickBot="1">
      <c r="A1" s="26"/>
      <c r="B1" s="19" t="s">
        <v>0</v>
      </c>
      <c r="C1" s="20"/>
      <c r="D1" s="61" t="s">
        <v>55</v>
      </c>
      <c r="E1" s="62"/>
      <c r="F1" s="62"/>
      <c r="G1" s="63"/>
    </row>
    <row r="2" spans="1:8" ht="12" customHeight="1">
      <c r="A2" s="26"/>
      <c r="B2" s="5"/>
      <c r="C2" s="18"/>
      <c r="D2" s="16"/>
      <c r="E2" s="16"/>
      <c r="F2" s="16"/>
      <c r="G2" s="16"/>
      <c r="H2" s="3"/>
    </row>
    <row r="3" spans="1:8" ht="15" customHeight="1">
      <c r="A3" s="36"/>
      <c r="B3" s="11"/>
      <c r="C3" s="12"/>
      <c r="D3" s="13" t="s">
        <v>2</v>
      </c>
      <c r="E3" s="14" t="s">
        <v>1</v>
      </c>
      <c r="F3" s="3"/>
      <c r="G3" s="15" t="s">
        <v>3</v>
      </c>
      <c r="H3" s="25">
        <v>2011</v>
      </c>
    </row>
    <row r="4" spans="1:12" ht="18">
      <c r="A4" s="71" t="s">
        <v>42</v>
      </c>
      <c r="B4" s="64" t="s">
        <v>4</v>
      </c>
      <c r="C4" s="65"/>
      <c r="D4" s="50">
        <v>2617</v>
      </c>
      <c r="E4" s="46">
        <v>1858.95</v>
      </c>
      <c r="F4" s="37"/>
      <c r="G4" s="46">
        <f aca="true" t="shared" si="0" ref="G4:G9">D4-E4</f>
        <v>758.05</v>
      </c>
      <c r="H4" s="23">
        <v>423</v>
      </c>
      <c r="I4" s="17"/>
      <c r="J4" s="21"/>
      <c r="K4" s="21"/>
      <c r="L4" s="21"/>
    </row>
    <row r="5" spans="1:10" ht="12.75">
      <c r="A5" s="72"/>
      <c r="B5" s="64" t="s">
        <v>5</v>
      </c>
      <c r="C5" s="65"/>
      <c r="D5" s="50">
        <v>4004</v>
      </c>
      <c r="E5" s="46">
        <v>3229.88</v>
      </c>
      <c r="F5" s="37"/>
      <c r="G5" s="46">
        <f t="shared" si="0"/>
        <v>774.1199999999999</v>
      </c>
      <c r="H5" s="23">
        <v>1587</v>
      </c>
      <c r="J5" s="2"/>
    </row>
    <row r="6" spans="1:8" ht="12.75">
      <c r="A6" s="72"/>
      <c r="B6" s="64" t="s">
        <v>6</v>
      </c>
      <c r="C6" s="65"/>
      <c r="D6" s="50">
        <v>6451</v>
      </c>
      <c r="E6" s="46">
        <v>5120.61</v>
      </c>
      <c r="F6" s="37"/>
      <c r="G6" s="46">
        <f t="shared" si="0"/>
        <v>1330.3900000000003</v>
      </c>
      <c r="H6" s="23">
        <v>989</v>
      </c>
    </row>
    <row r="7" spans="1:8" ht="12.75">
      <c r="A7" s="72"/>
      <c r="B7" s="64" t="s">
        <v>25</v>
      </c>
      <c r="C7" s="65"/>
      <c r="D7" s="50">
        <v>7329</v>
      </c>
      <c r="E7" s="46">
        <v>7842.18</v>
      </c>
      <c r="F7" s="37"/>
      <c r="G7" s="46">
        <f t="shared" si="0"/>
        <v>-513.1800000000003</v>
      </c>
      <c r="H7" s="23">
        <v>131</v>
      </c>
    </row>
    <row r="8" spans="1:8" ht="12.75">
      <c r="A8" s="72"/>
      <c r="B8" s="64" t="s">
        <v>24</v>
      </c>
      <c r="C8" s="65"/>
      <c r="D8" s="50">
        <f>15417.5+6633</f>
        <v>22050.5</v>
      </c>
      <c r="E8" s="46">
        <v>15258.16</v>
      </c>
      <c r="F8" s="39"/>
      <c r="G8" s="46">
        <f t="shared" si="0"/>
        <v>6792.34</v>
      </c>
      <c r="H8" s="23">
        <v>8748</v>
      </c>
    </row>
    <row r="9" spans="1:8" ht="12.75">
      <c r="A9" s="72"/>
      <c r="B9" s="64" t="s">
        <v>29</v>
      </c>
      <c r="C9" s="65"/>
      <c r="D9" s="50">
        <v>5815</v>
      </c>
      <c r="E9" s="46">
        <v>8650.87</v>
      </c>
      <c r="F9" s="39"/>
      <c r="G9" s="46">
        <f t="shared" si="0"/>
        <v>-2835.870000000001</v>
      </c>
      <c r="H9" s="23">
        <v>0</v>
      </c>
    </row>
    <row r="10" spans="1:8" ht="12.75">
      <c r="A10" s="73"/>
      <c r="B10" s="34"/>
      <c r="C10" s="35"/>
      <c r="D10" s="50"/>
      <c r="E10" s="46"/>
      <c r="F10" s="39"/>
      <c r="G10" s="47"/>
      <c r="H10" s="24"/>
    </row>
    <row r="11" spans="1:10" ht="12.75">
      <c r="A11" s="28"/>
      <c r="B11" s="59" t="s">
        <v>7</v>
      </c>
      <c r="C11" s="66"/>
      <c r="D11" s="51"/>
      <c r="E11" s="54"/>
      <c r="F11" s="40"/>
      <c r="G11" s="46">
        <f>SUM(G4:G9)</f>
        <v>6305.85</v>
      </c>
      <c r="H11" s="23">
        <f>SUM(H4:H10)</f>
        <v>11878</v>
      </c>
      <c r="J11" s="45"/>
    </row>
    <row r="12" spans="1:8" ht="12.75">
      <c r="A12" s="28"/>
      <c r="B12" s="64"/>
      <c r="C12" s="65"/>
      <c r="D12" s="50"/>
      <c r="E12" s="46"/>
      <c r="F12" s="37"/>
      <c r="G12" s="46"/>
      <c r="H12" s="23"/>
    </row>
    <row r="13" spans="1:8" ht="12.75">
      <c r="A13" s="67" t="s">
        <v>39</v>
      </c>
      <c r="B13" s="64" t="s">
        <v>26</v>
      </c>
      <c r="C13" s="65"/>
      <c r="D13" s="50">
        <v>51305</v>
      </c>
      <c r="E13" s="46"/>
      <c r="F13" s="37"/>
      <c r="G13" s="46"/>
      <c r="H13" s="23">
        <v>53250</v>
      </c>
    </row>
    <row r="14" spans="1:11" ht="12.75">
      <c r="A14" s="67"/>
      <c r="B14" s="64" t="s">
        <v>8</v>
      </c>
      <c r="C14" s="65"/>
      <c r="D14" s="50"/>
      <c r="E14" s="46">
        <v>50140.05</v>
      </c>
      <c r="F14" s="37"/>
      <c r="G14" s="46"/>
      <c r="H14" s="23">
        <v>-49539</v>
      </c>
      <c r="K14" s="44"/>
    </row>
    <row r="15" spans="1:11" ht="12.75">
      <c r="A15" s="67"/>
      <c r="B15" s="64" t="s">
        <v>9</v>
      </c>
      <c r="C15" s="65"/>
      <c r="D15" s="50"/>
      <c r="E15" s="46">
        <v>6300</v>
      </c>
      <c r="F15" s="37"/>
      <c r="G15" s="46"/>
      <c r="H15" s="23">
        <v>-5910</v>
      </c>
      <c r="K15" s="44"/>
    </row>
    <row r="16" spans="1:11" ht="12.75">
      <c r="A16" s="67"/>
      <c r="B16" s="34" t="s">
        <v>10</v>
      </c>
      <c r="C16" s="35"/>
      <c r="D16" s="50"/>
      <c r="E16" s="46">
        <v>907</v>
      </c>
      <c r="F16" s="37"/>
      <c r="G16" s="46"/>
      <c r="H16" s="23">
        <v>-1287</v>
      </c>
      <c r="K16" s="44"/>
    </row>
    <row r="17" spans="1:11" ht="12.75">
      <c r="A17" s="68"/>
      <c r="B17" s="69" t="s">
        <v>48</v>
      </c>
      <c r="C17" s="70"/>
      <c r="D17" s="52"/>
      <c r="E17" s="47">
        <v>2390</v>
      </c>
      <c r="F17" s="41"/>
      <c r="G17" s="47"/>
      <c r="H17" s="24">
        <v>-540</v>
      </c>
      <c r="K17" s="44"/>
    </row>
    <row r="18" spans="1:11" ht="12.75">
      <c r="A18" s="28"/>
      <c r="B18" s="59" t="s">
        <v>32</v>
      </c>
      <c r="C18" s="66"/>
      <c r="D18" s="53">
        <f>SUM(D13:D17)</f>
        <v>51305</v>
      </c>
      <c r="E18" s="55">
        <f>SUM(E14:E17)</f>
        <v>59737.05</v>
      </c>
      <c r="F18" s="37"/>
      <c r="G18" s="46">
        <f>D18-E18</f>
        <v>-8432.050000000003</v>
      </c>
      <c r="H18" s="23">
        <f>SUM(H13:H17)</f>
        <v>-4026</v>
      </c>
      <c r="J18" s="44"/>
      <c r="K18" s="44"/>
    </row>
    <row r="19" spans="1:11" ht="12" customHeight="1">
      <c r="A19" s="28"/>
      <c r="B19" s="64"/>
      <c r="C19" s="65"/>
      <c r="D19" s="50"/>
      <c r="E19" s="46"/>
      <c r="F19" s="37"/>
      <c r="G19" s="46"/>
      <c r="H19" s="23"/>
      <c r="K19" s="44"/>
    </row>
    <row r="20" spans="1:11" ht="12.75">
      <c r="A20" s="67" t="s">
        <v>38</v>
      </c>
      <c r="B20" s="64" t="s">
        <v>49</v>
      </c>
      <c r="C20" s="65"/>
      <c r="D20" s="50">
        <v>10980</v>
      </c>
      <c r="E20" s="46"/>
      <c r="F20" s="37"/>
      <c r="G20" s="46"/>
      <c r="H20" s="23">
        <v>10965</v>
      </c>
      <c r="J20" s="2"/>
      <c r="K20" s="44"/>
    </row>
    <row r="21" spans="1:11" ht="12.75">
      <c r="A21" s="67"/>
      <c r="B21" s="34" t="s">
        <v>51</v>
      </c>
      <c r="C21" s="35"/>
      <c r="D21" s="50">
        <v>304</v>
      </c>
      <c r="E21" s="46"/>
      <c r="F21" s="37"/>
      <c r="G21" s="46"/>
      <c r="H21" s="23">
        <v>467</v>
      </c>
      <c r="J21" s="2"/>
      <c r="K21" s="44"/>
    </row>
    <row r="22" spans="1:11" ht="12.75">
      <c r="A22" s="67"/>
      <c r="B22" s="64" t="s">
        <v>50</v>
      </c>
      <c r="C22" s="65"/>
      <c r="D22" s="50"/>
      <c r="E22" s="46"/>
      <c r="F22" s="37"/>
      <c r="G22" s="46"/>
      <c r="H22" s="23">
        <v>12175</v>
      </c>
      <c r="K22" s="44"/>
    </row>
    <row r="23" spans="1:11" ht="12.75">
      <c r="A23" s="67"/>
      <c r="B23" s="34" t="s">
        <v>56</v>
      </c>
      <c r="C23" s="35"/>
      <c r="D23" s="50">
        <v>4534</v>
      </c>
      <c r="E23" s="46"/>
      <c r="F23" s="37"/>
      <c r="G23" s="46"/>
      <c r="H23" s="23"/>
      <c r="K23" s="44"/>
    </row>
    <row r="24" spans="1:11" ht="12.75">
      <c r="A24" s="67"/>
      <c r="B24" s="64" t="s">
        <v>46</v>
      </c>
      <c r="C24" s="65"/>
      <c r="D24" s="50"/>
      <c r="E24" s="46">
        <v>800</v>
      </c>
      <c r="F24" s="37"/>
      <c r="G24" s="46"/>
      <c r="H24" s="23">
        <v>-700</v>
      </c>
      <c r="K24" s="44"/>
    </row>
    <row r="25" spans="1:8" ht="12" customHeight="1">
      <c r="A25" s="68"/>
      <c r="B25" s="69" t="s">
        <v>53</v>
      </c>
      <c r="C25" s="70"/>
      <c r="D25" s="52"/>
      <c r="E25" s="47">
        <v>1500</v>
      </c>
      <c r="F25" s="41"/>
      <c r="G25" s="47"/>
      <c r="H25" s="24"/>
    </row>
    <row r="26" spans="1:11" ht="12" customHeight="1">
      <c r="A26" s="28"/>
      <c r="B26" s="59" t="s">
        <v>36</v>
      </c>
      <c r="C26" s="66"/>
      <c r="D26" s="50"/>
      <c r="E26" s="46"/>
      <c r="F26" s="37"/>
      <c r="G26" s="46">
        <f>D20+D21+D23-E24-E25</f>
        <v>13518</v>
      </c>
      <c r="H26" s="23">
        <f>SUM(H20:H25)</f>
        <v>22907</v>
      </c>
      <c r="K26" s="44"/>
    </row>
    <row r="27" spans="1:11" ht="12" customHeight="1">
      <c r="A27" s="28"/>
      <c r="B27" s="9"/>
      <c r="C27" s="7"/>
      <c r="D27" s="50"/>
      <c r="E27" s="46"/>
      <c r="F27" s="37"/>
      <c r="G27" s="46"/>
      <c r="H27" s="23"/>
      <c r="K27" s="44"/>
    </row>
    <row r="28" spans="1:11" ht="12.75">
      <c r="A28" s="67" t="s">
        <v>37</v>
      </c>
      <c r="B28" s="64" t="s">
        <v>11</v>
      </c>
      <c r="C28" s="65"/>
      <c r="D28" s="50"/>
      <c r="E28" s="46">
        <v>5400</v>
      </c>
      <c r="F28" s="37"/>
      <c r="G28" s="46"/>
      <c r="H28" s="23">
        <v>-5400</v>
      </c>
      <c r="K28" s="44"/>
    </row>
    <row r="29" spans="1:11" ht="12.75">
      <c r="A29" s="67"/>
      <c r="B29" s="64" t="s">
        <v>30</v>
      </c>
      <c r="C29" s="65"/>
      <c r="D29" s="50"/>
      <c r="E29" s="46">
        <v>2000</v>
      </c>
      <c r="F29" s="37"/>
      <c r="G29" s="46"/>
      <c r="H29" s="23">
        <v>-2000</v>
      </c>
      <c r="K29" s="44"/>
    </row>
    <row r="30" spans="1:11" ht="12.75">
      <c r="A30" s="67"/>
      <c r="B30" s="64" t="s">
        <v>12</v>
      </c>
      <c r="C30" s="65"/>
      <c r="D30" s="50"/>
      <c r="E30" s="46">
        <f>1134.5+4217.3</f>
        <v>5351.8</v>
      </c>
      <c r="F30" s="37"/>
      <c r="G30" s="46"/>
      <c r="H30" s="23">
        <v>-4064</v>
      </c>
      <c r="K30" s="44"/>
    </row>
    <row r="31" spans="1:11" ht="12.75">
      <c r="A31" s="67"/>
      <c r="B31" s="64" t="s">
        <v>41</v>
      </c>
      <c r="C31" s="65"/>
      <c r="D31" s="50"/>
      <c r="E31" s="46">
        <v>392</v>
      </c>
      <c r="F31" s="37"/>
      <c r="G31" s="46"/>
      <c r="H31" s="23">
        <v>-445</v>
      </c>
      <c r="K31" s="44"/>
    </row>
    <row r="32" spans="1:8" ht="12.75">
      <c r="A32" s="67"/>
      <c r="B32" s="64" t="s">
        <v>14</v>
      </c>
      <c r="C32" s="65"/>
      <c r="D32" s="50"/>
      <c r="E32" s="46">
        <v>1420.5</v>
      </c>
      <c r="F32" s="37"/>
      <c r="G32" s="46"/>
      <c r="H32" s="23">
        <v>-1384</v>
      </c>
    </row>
    <row r="33" spans="1:8" ht="12.75">
      <c r="A33" s="67"/>
      <c r="B33" s="64" t="s">
        <v>13</v>
      </c>
      <c r="C33" s="65"/>
      <c r="D33" s="50"/>
      <c r="E33" s="46"/>
      <c r="F33" s="37"/>
      <c r="G33" s="46"/>
      <c r="H33" s="23">
        <v>-75</v>
      </c>
    </row>
    <row r="34" spans="1:8" ht="12.75">
      <c r="A34" s="67"/>
      <c r="B34" s="34" t="s">
        <v>52</v>
      </c>
      <c r="C34" s="35"/>
      <c r="D34" s="50"/>
      <c r="E34" s="46">
        <v>2544.89</v>
      </c>
      <c r="F34" s="37"/>
      <c r="G34" s="46"/>
      <c r="H34" s="23">
        <v>0</v>
      </c>
    </row>
    <row r="35" spans="1:8" ht="12.75">
      <c r="A35" s="67"/>
      <c r="B35" s="64" t="s">
        <v>31</v>
      </c>
      <c r="C35" s="65"/>
      <c r="D35" s="50"/>
      <c r="E35" s="46">
        <v>2248.45</v>
      </c>
      <c r="F35" s="37"/>
      <c r="G35" s="46"/>
      <c r="H35" s="23">
        <v>-2668</v>
      </c>
    </row>
    <row r="36" spans="1:8" ht="12.75">
      <c r="A36" s="67"/>
      <c r="B36" s="64" t="s">
        <v>33</v>
      </c>
      <c r="C36" s="65"/>
      <c r="D36" s="50"/>
      <c r="E36" s="46">
        <v>159.5</v>
      </c>
      <c r="F36" s="39"/>
      <c r="G36" s="46"/>
      <c r="H36" s="23">
        <v>-147</v>
      </c>
    </row>
    <row r="37" spans="1:10" ht="12.75">
      <c r="A37" s="28"/>
      <c r="B37" s="59" t="s">
        <v>40</v>
      </c>
      <c r="C37" s="60"/>
      <c r="D37" s="50"/>
      <c r="E37" s="55">
        <f>SUM(E28:E36)</f>
        <v>19517.14</v>
      </c>
      <c r="F37" s="37"/>
      <c r="G37" s="46">
        <f>-E37</f>
        <v>-19517.14</v>
      </c>
      <c r="H37" s="23">
        <f>SUM(H28:H36)</f>
        <v>-16183</v>
      </c>
      <c r="J37" s="44"/>
    </row>
    <row r="38" spans="1:8" ht="12.75">
      <c r="A38" s="28"/>
      <c r="B38" s="10"/>
      <c r="C38" s="7"/>
      <c r="D38" s="50"/>
      <c r="E38" s="42"/>
      <c r="F38" s="37"/>
      <c r="G38" s="46"/>
      <c r="H38" s="23"/>
    </row>
    <row r="39" spans="1:8" ht="12.75">
      <c r="A39" s="28"/>
      <c r="B39" s="10" t="s">
        <v>15</v>
      </c>
      <c r="C39" s="7"/>
      <c r="D39" s="50">
        <v>300</v>
      </c>
      <c r="E39" s="38"/>
      <c r="F39" s="37"/>
      <c r="G39" s="46">
        <f>D39</f>
        <v>300</v>
      </c>
      <c r="H39" s="23">
        <v>449</v>
      </c>
    </row>
    <row r="40" spans="1:10" ht="12.75">
      <c r="A40" s="28"/>
      <c r="B40" s="10" t="s">
        <v>43</v>
      </c>
      <c r="C40" s="7"/>
      <c r="D40" s="50"/>
      <c r="E40" s="38"/>
      <c r="F40" s="37"/>
      <c r="G40" s="46">
        <f>D40</f>
        <v>0</v>
      </c>
      <c r="H40" s="23">
        <v>0</v>
      </c>
      <c r="J40" s="44"/>
    </row>
    <row r="41" spans="1:8" ht="12.75">
      <c r="A41" s="26"/>
      <c r="D41" s="40"/>
      <c r="E41" s="40"/>
      <c r="F41" s="40"/>
      <c r="G41" s="48"/>
      <c r="H41" s="22"/>
    </row>
    <row r="42" spans="1:8" ht="16.5" thickBot="1">
      <c r="A42" s="26"/>
      <c r="B42" s="58"/>
      <c r="C42" s="58"/>
      <c r="D42" s="43"/>
      <c r="E42" s="43"/>
      <c r="F42" s="39"/>
      <c r="G42" s="49">
        <f>SUM(G11:G41)</f>
        <v>-7825.340000000002</v>
      </c>
      <c r="H42" s="22">
        <f>H11+H18+H26+H37+H39+H10</f>
        <v>15025</v>
      </c>
    </row>
    <row r="43" spans="1:8" ht="13.5" thickTop="1">
      <c r="A43" s="26"/>
      <c r="B43" s="3"/>
      <c r="C43" s="2"/>
      <c r="D43" s="2"/>
      <c r="E43" s="2"/>
      <c r="F43" s="2"/>
      <c r="G43" s="2"/>
      <c r="H43" s="2"/>
    </row>
    <row r="44" spans="1:8" ht="12" customHeight="1">
      <c r="A44" s="29"/>
      <c r="B44" s="2"/>
      <c r="C44" s="4"/>
      <c r="D44" s="4"/>
      <c r="E44" s="4"/>
      <c r="F44" s="4"/>
      <c r="G44" s="4"/>
      <c r="H44" s="30"/>
    </row>
    <row r="45" spans="1:8" ht="15.75">
      <c r="A45" s="31"/>
      <c r="B45" s="2"/>
      <c r="C45" s="2"/>
      <c r="D45" s="32" t="s">
        <v>54</v>
      </c>
      <c r="E45" s="32"/>
      <c r="F45" s="2"/>
      <c r="G45" s="2"/>
      <c r="H45" s="7"/>
    </row>
    <row r="46" spans="1:8" ht="12" customHeight="1">
      <c r="A46" s="31"/>
      <c r="B46" s="2"/>
      <c r="C46" s="2"/>
      <c r="D46" s="2"/>
      <c r="E46" s="2"/>
      <c r="F46" s="2"/>
      <c r="G46" s="2"/>
      <c r="H46" s="7"/>
    </row>
    <row r="47" spans="1:8" ht="12.75">
      <c r="A47" s="31"/>
      <c r="B47" s="27" t="s">
        <v>35</v>
      </c>
      <c r="C47" s="2"/>
      <c r="D47" s="2"/>
      <c r="E47" s="27" t="s">
        <v>34</v>
      </c>
      <c r="F47" s="2"/>
      <c r="G47" s="2"/>
      <c r="H47" s="7"/>
    </row>
    <row r="48" spans="1:8" ht="12" customHeight="1">
      <c r="A48" s="31"/>
      <c r="B48" s="2"/>
      <c r="C48" s="2"/>
      <c r="D48" s="2"/>
      <c r="E48" s="2"/>
      <c r="F48" s="2"/>
      <c r="G48" s="2"/>
      <c r="H48" s="7"/>
    </row>
    <row r="49" spans="1:8" ht="12.75">
      <c r="A49" s="31"/>
      <c r="B49" s="2" t="s">
        <v>16</v>
      </c>
      <c r="C49" s="2">
        <v>2588</v>
      </c>
      <c r="D49" s="2"/>
      <c r="E49" s="2" t="s">
        <v>27</v>
      </c>
      <c r="F49" s="2"/>
      <c r="G49" s="2">
        <v>0</v>
      </c>
      <c r="H49" s="7"/>
    </row>
    <row r="50" spans="1:8" ht="12.75">
      <c r="A50" s="31"/>
      <c r="B50" s="2" t="s">
        <v>45</v>
      </c>
      <c r="C50" s="2">
        <v>17458.84</v>
      </c>
      <c r="D50" s="2"/>
      <c r="E50" s="2"/>
      <c r="F50" s="2"/>
      <c r="G50" s="2"/>
      <c r="H50" s="7"/>
    </row>
    <row r="51" spans="1:8" ht="12.75">
      <c r="A51" s="31"/>
      <c r="B51" s="2"/>
      <c r="C51" s="2"/>
      <c r="D51" s="2"/>
      <c r="E51" s="57" t="s">
        <v>28</v>
      </c>
      <c r="F51" s="57"/>
      <c r="G51" s="2"/>
      <c r="H51" s="7"/>
    </row>
    <row r="52" spans="1:8" ht="12.75">
      <c r="A52" s="31"/>
      <c r="B52" s="2" t="s">
        <v>17</v>
      </c>
      <c r="C52" s="2">
        <v>16880</v>
      </c>
      <c r="D52" s="2"/>
      <c r="E52" s="2"/>
      <c r="F52" s="2"/>
      <c r="G52" s="2"/>
      <c r="H52" s="7"/>
    </row>
    <row r="53" spans="1:8" ht="12.75">
      <c r="A53" s="31"/>
      <c r="B53" s="2" t="s">
        <v>44</v>
      </c>
      <c r="C53" s="2"/>
      <c r="D53" s="2"/>
      <c r="E53" s="2" t="s">
        <v>19</v>
      </c>
      <c r="F53" s="2">
        <v>47385</v>
      </c>
      <c r="G53" s="2"/>
      <c r="H53" s="7"/>
    </row>
    <row r="54" spans="1:8" ht="12.75">
      <c r="A54" s="31"/>
      <c r="B54" s="2" t="s">
        <v>18</v>
      </c>
      <c r="C54" s="2">
        <v>2632.5</v>
      </c>
      <c r="D54" s="2"/>
      <c r="E54" s="2" t="s">
        <v>20</v>
      </c>
      <c r="F54" s="2">
        <v>-7825.55</v>
      </c>
      <c r="G54" s="2"/>
      <c r="H54" s="7"/>
    </row>
    <row r="55" spans="1:8" ht="12.75">
      <c r="A55" s="31"/>
      <c r="C55" s="3"/>
      <c r="D55" s="2"/>
      <c r="E55" s="2" t="s">
        <v>21</v>
      </c>
      <c r="F55" s="3"/>
      <c r="G55" s="3">
        <f>SUM(F53:F54)</f>
        <v>39559.45</v>
      </c>
      <c r="H55" s="7"/>
    </row>
    <row r="56" spans="1:8" ht="12.75">
      <c r="A56" s="31"/>
      <c r="B56" s="2"/>
      <c r="C56" s="2"/>
      <c r="D56" s="2"/>
      <c r="E56" s="2"/>
      <c r="F56" s="2"/>
      <c r="H56" s="7"/>
    </row>
    <row r="57" spans="1:8" ht="14.25" customHeight="1">
      <c r="A57" s="31"/>
      <c r="B57" s="2"/>
      <c r="C57" s="6">
        <f>SUM(C49:C56)</f>
        <v>39559.34</v>
      </c>
      <c r="D57" s="2"/>
      <c r="E57" s="2"/>
      <c r="F57" s="2"/>
      <c r="G57" s="6">
        <f>SUM(G49:G55)</f>
        <v>39559.45</v>
      </c>
      <c r="H57" s="7"/>
    </row>
    <row r="58" spans="1:8" ht="13.5" customHeight="1">
      <c r="A58" s="33"/>
      <c r="B58" s="3"/>
      <c r="C58" s="3"/>
      <c r="D58" s="3"/>
      <c r="E58" s="3"/>
      <c r="F58" s="3"/>
      <c r="G58" s="3"/>
      <c r="H58" s="8"/>
    </row>
    <row r="59" spans="1:8" ht="12.75">
      <c r="A59" s="26"/>
      <c r="B59" s="2"/>
      <c r="C59" s="2"/>
      <c r="D59" s="2"/>
      <c r="E59" s="2"/>
      <c r="F59" s="2"/>
      <c r="G59" s="2"/>
      <c r="H59" s="2"/>
    </row>
    <row r="60" spans="1:7" ht="12.75">
      <c r="A60" s="26"/>
      <c r="B60" s="75" t="s">
        <v>57</v>
      </c>
      <c r="C60" s="75"/>
      <c r="D60" s="75"/>
      <c r="E60" s="75"/>
      <c r="F60" s="75"/>
      <c r="G60" s="75"/>
    </row>
    <row r="61" spans="1:7" ht="12.75">
      <c r="A61" s="26"/>
      <c r="B61" s="22" t="s">
        <v>58</v>
      </c>
      <c r="C61" s="74" t="s">
        <v>47</v>
      </c>
      <c r="D61" s="74"/>
      <c r="F61" s="22" t="s">
        <v>22</v>
      </c>
      <c r="G61" s="22"/>
    </row>
    <row r="62" spans="1:7" ht="12.75">
      <c r="A62" s="26"/>
      <c r="B62" s="22" t="s">
        <v>59</v>
      </c>
      <c r="C62" s="56" t="s">
        <v>60</v>
      </c>
      <c r="D62" s="22"/>
      <c r="F62" s="22" t="s">
        <v>23</v>
      </c>
      <c r="G62" s="22"/>
    </row>
  </sheetData>
  <sheetProtection/>
  <mergeCells count="37">
    <mergeCell ref="B12:C12"/>
    <mergeCell ref="A4:A10"/>
    <mergeCell ref="B14:C14"/>
    <mergeCell ref="C61:D61"/>
    <mergeCell ref="B60:G60"/>
    <mergeCell ref="B7:C7"/>
    <mergeCell ref="B8:C8"/>
    <mergeCell ref="B9:C9"/>
    <mergeCell ref="B11:C11"/>
    <mergeCell ref="B18:C18"/>
    <mergeCell ref="B30:C30"/>
    <mergeCell ref="B19:C19"/>
    <mergeCell ref="A13:A17"/>
    <mergeCell ref="B17:C17"/>
    <mergeCell ref="A20:A25"/>
    <mergeCell ref="B13:C13"/>
    <mergeCell ref="B25:C25"/>
    <mergeCell ref="B6:C6"/>
    <mergeCell ref="B20:C20"/>
    <mergeCell ref="B26:C26"/>
    <mergeCell ref="A28:A36"/>
    <mergeCell ref="B32:C32"/>
    <mergeCell ref="B33:C33"/>
    <mergeCell ref="B35:C35"/>
    <mergeCell ref="B36:C36"/>
    <mergeCell ref="B28:C28"/>
    <mergeCell ref="B29:C29"/>
    <mergeCell ref="E51:F51"/>
    <mergeCell ref="B42:C42"/>
    <mergeCell ref="B37:C37"/>
    <mergeCell ref="D1:G1"/>
    <mergeCell ref="B31:C31"/>
    <mergeCell ref="B22:C22"/>
    <mergeCell ref="B24:C24"/>
    <mergeCell ref="B15:C15"/>
    <mergeCell ref="B4:C4"/>
    <mergeCell ref="B5:C5"/>
  </mergeCells>
  <printOptions/>
  <pageMargins left="0.7874015748031497" right="0.5905511811023623" top="0.3937007874015748" bottom="0.1968503937007874" header="0" footer="0"/>
  <pageSetup horizontalDpi="300" verticalDpi="300" orientation="portrait" paperSize="9" r:id="rId1"/>
  <ignoredErrors>
    <ignoredError sqref="H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Houe</dc:creator>
  <cp:keywords/>
  <dc:description/>
  <cp:lastModifiedBy>Tegner Hansen</cp:lastModifiedBy>
  <cp:lastPrinted>2013-01-29T11:08:12Z</cp:lastPrinted>
  <dcterms:created xsi:type="dcterms:W3CDTF">2006-01-09T14:17:52Z</dcterms:created>
  <dcterms:modified xsi:type="dcterms:W3CDTF">2013-02-03T12:29:40Z</dcterms:modified>
  <cp:category/>
  <cp:version/>
  <cp:contentType/>
  <cp:contentStatus/>
</cp:coreProperties>
</file>